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Orvosi mikrobióligia labor\"/>
    </mc:Choice>
  </mc:AlternateContent>
  <bookViews>
    <workbookView xWindow="0" yWindow="0" windowWidth="17256" windowHeight="5628" activeTab="2"/>
  </bookViews>
  <sheets>
    <sheet name="Főösszesítő" sheetId="2" r:id="rId1"/>
    <sheet name="Munkanem összesítő" sheetId="3" r:id="rId2"/>
    <sheet name="82.Épületgépészeti szerelvénye" sheetId="4" r:id="rId3"/>
    <sheet name="84.Légkondicionáló berendezések" sheetId="5" r:id="rId4"/>
  </sheets>
  <calcPr calcId="162913"/>
</workbook>
</file>

<file path=xl/calcChain.xml><?xml version="1.0" encoding="utf-8"?>
<calcChain xmlns="http://schemas.openxmlformats.org/spreadsheetml/2006/main">
  <c r="I6" i="4" l="1"/>
  <c r="H6" i="4"/>
  <c r="I4" i="4"/>
  <c r="H4" i="4"/>
  <c r="H10" i="4" l="1"/>
  <c r="I10" i="4"/>
  <c r="H9" i="4" l="1"/>
  <c r="I9" i="4"/>
  <c r="I3" i="5"/>
  <c r="H3" i="5"/>
  <c r="I2" i="5"/>
  <c r="I4" i="5" s="1"/>
  <c r="D3" i="3" s="1"/>
  <c r="H2" i="5"/>
  <c r="I8" i="4"/>
  <c r="H8" i="4"/>
  <c r="I7" i="4"/>
  <c r="H7" i="4"/>
  <c r="I5" i="4"/>
  <c r="H5" i="4"/>
  <c r="I3" i="4"/>
  <c r="H3" i="4"/>
  <c r="I2" i="4"/>
  <c r="I11" i="4" s="1"/>
  <c r="D2" i="3" s="1"/>
  <c r="H2" i="4"/>
  <c r="H11" i="4" s="1"/>
  <c r="C2" i="3" s="1"/>
  <c r="H4" i="5" l="1"/>
  <c r="C3" i="3" s="1"/>
  <c r="C4" i="3" s="1"/>
  <c r="C5" i="2" s="1"/>
  <c r="D4" i="3"/>
  <c r="D5" i="2" s="1"/>
  <c r="C6" i="2" l="1"/>
  <c r="C7" i="2" s="1"/>
  <c r="C8" i="2" s="1"/>
</calcChain>
</file>

<file path=xl/sharedStrings.xml><?xml version="1.0" encoding="utf-8"?>
<sst xmlns="http://schemas.openxmlformats.org/spreadsheetml/2006/main" count="70" uniqueCount="47">
  <si>
    <t>Ssz.</t>
  </si>
  <si>
    <t>Megnevezés</t>
  </si>
  <si>
    <t>Anyagköltség</t>
  </si>
  <si>
    <t>Díjköltség</t>
  </si>
  <si>
    <t>82</t>
  </si>
  <si>
    <t>Épületgépészeti szerelvények és berendezések szerelése</t>
  </si>
  <si>
    <t>Tételszám</t>
  </si>
  <si>
    <t>Tétel szövege</t>
  </si>
  <si>
    <t>Menny.</t>
  </si>
  <si>
    <t>Egység</t>
  </si>
  <si>
    <t>Anyag egységár</t>
  </si>
  <si>
    <t>Díj egységre</t>
  </si>
  <si>
    <t>Anyag összesen</t>
  </si>
  <si>
    <t>Díj összesen</t>
  </si>
  <si>
    <t>82-000-3.2</t>
  </si>
  <si>
    <t>db</t>
  </si>
  <si>
    <t>82-009-5.1-0112641</t>
  </si>
  <si>
    <t>82-009-5.1-0112793</t>
  </si>
  <si>
    <t>82-000-4.1.1</t>
  </si>
  <si>
    <t>82-010-1.1</t>
  </si>
  <si>
    <t>Munkanem összesen (HUF)</t>
  </si>
  <si>
    <t>84</t>
  </si>
  <si>
    <t>Légkondicionáló berendezések</t>
  </si>
  <si>
    <t>84-000-1.1</t>
  </si>
  <si>
    <t>84-001-3.1.2-0247411</t>
  </si>
  <si>
    <t>Összesen (HUF)</t>
  </si>
  <si>
    <t>Költségvetés főösszesítő</t>
  </si>
  <si>
    <t>1 Építmény közvetlen költségei</t>
  </si>
  <si>
    <t>2.1 ÁFA vetítési alap</t>
  </si>
  <si>
    <t>2.2 ÁFA</t>
  </si>
  <si>
    <t>3 A munka ára (HUF)</t>
  </si>
  <si>
    <t>Mofém eurosztár lengőszelep beszerelése</t>
  </si>
  <si>
    <t>Gáz- és fűtésszerelési berendezési tárgyak leszerelése, Bunsen-égő</t>
  </si>
  <si>
    <t>Meglévő Bunsen égők visszahelyezése  és bekötése földgázra</t>
  </si>
  <si>
    <t>82-000-3.23</t>
  </si>
  <si>
    <t>Klíma cseppvíz elvezetés falba vésése</t>
  </si>
  <si>
    <t>Mosdó vagy mosómedence berendezés visszahelyezése, meglévő szifon visszahelyezése</t>
  </si>
  <si>
    <t>82-000-3.22</t>
  </si>
  <si>
    <t>Meglévő radiátorok le- és felszerelése, mázolása</t>
  </si>
  <si>
    <t>Oldalfali mono split klíma bontása</t>
  </si>
  <si>
    <t>Panasonic oldalfali, inverteres split klíma beépítése, Qh=3,5 kW</t>
  </si>
  <si>
    <t>82-009-5.1-0112642</t>
  </si>
  <si>
    <t>82-009-5.1-0112794</t>
  </si>
  <si>
    <t>m</t>
  </si>
  <si>
    <t>Vízellátás berendezési tárgyak leszerelése, lengőszelep, mosdó, mosogató</t>
  </si>
  <si>
    <t>Mosogató berendezés visszahelyezése, új szifon beépítése</t>
  </si>
  <si>
    <t>Mosogató szennyvíz elvezetés cserélése KA DN50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</si>
</sst>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#\ ###\ ###\ ##0"/>
  </numFmts>
  <fonts count="5" x14ac:knownFonts="1">
    <font>
      <sz val="11"/>
      <color theme="1"/>
      <name val="Calibri"/>
      <family val="2"/>
      <scheme val="minor"/>
    </font>
    <font>
      <b/>
      <sz val="10"/>
      <color theme="1"/>
      <name val="Times New Roman"/>
      <family val="2"/>
    </font>
    <font>
      <sz val="10"/>
      <color theme="1"/>
      <name val="Times New Roman"/>
      <family val="2"/>
    </font>
    <font>
      <b/>
      <sz val="14"/>
      <color theme="1"/>
      <name val="Times New Roman"/>
      <family val="2"/>
    </font>
    <font>
      <b/>
      <sz val="11"/>
      <color theme="1"/>
      <name val="Times New Roman"/>
      <family val="2"/>
    </font>
  </fonts>
  <fills count="4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rgb="FFFFFFFF"/>
        <bgColor rgb="FFFFFFFF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rgb="FF000000"/>
      </top>
      <bottom style="thin">
        <color rgb="FF00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000000"/>
      </bottom>
      <diagonal/>
    </border>
    <border>
      <left style="thin">
        <color rgb="FFC0C0C0"/>
      </left>
      <right style="thin">
        <color rgb="FFC0C0C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vertical="top" wrapText="1"/>
    </xf>
    <xf numFmtId="164" fontId="2" fillId="0" borderId="0" xfId="0" applyNumberFormat="1" applyFont="1" applyAlignment="1">
      <alignment vertical="top"/>
    </xf>
    <xf numFmtId="0" fontId="1" fillId="2" borderId="1" xfId="0" applyFont="1" applyFill="1" applyBorder="1" applyAlignment="1">
      <alignment horizontal="right" vertical="top" wrapText="1"/>
    </xf>
    <xf numFmtId="164" fontId="1" fillId="0" borderId="0" xfId="0" applyNumberFormat="1" applyFont="1" applyAlignment="1">
      <alignment vertical="top" wrapText="1"/>
    </xf>
    <xf numFmtId="10" fontId="2" fillId="0" borderId="2" xfId="0" applyNumberFormat="1" applyFont="1" applyBorder="1" applyAlignment="1">
      <alignment horizontal="right" vertical="top" wrapText="1"/>
    </xf>
    <xf numFmtId="164" fontId="4" fillId="0" borderId="3" xfId="0" applyNumberFormat="1" applyFont="1" applyBorder="1" applyAlignment="1">
      <alignment vertical="top" wrapText="1"/>
    </xf>
    <xf numFmtId="0" fontId="1" fillId="3" borderId="1" xfId="0" applyFont="1" applyFill="1" applyBorder="1" applyAlignment="1">
      <alignment horizontal="right" vertical="top" wrapText="1"/>
    </xf>
    <xf numFmtId="0" fontId="2" fillId="0" borderId="0" xfId="0" applyFont="1" applyAlignment="1">
      <alignment horizontal="right" vertical="top" wrapText="1"/>
    </xf>
    <xf numFmtId="49" fontId="2" fillId="0" borderId="0" xfId="0" applyNumberFormat="1" applyFont="1" applyAlignment="1">
      <alignment horizontal="right" vertical="top" wrapText="1"/>
    </xf>
    <xf numFmtId="164" fontId="1" fillId="0" borderId="3" xfId="0" applyNumberFormat="1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vertical="top" wrapText="1"/>
    </xf>
    <xf numFmtId="164" fontId="3" fillId="0" borderId="2" xfId="0" applyNumberFormat="1" applyFont="1" applyBorder="1" applyAlignment="1">
      <alignment horizontal="center" vertical="top" wrapText="1"/>
    </xf>
    <xf numFmtId="164" fontId="2" fillId="0" borderId="0" xfId="0" applyNumberFormat="1" applyFont="1" applyAlignment="1">
      <alignment horizontal="center" vertical="top" wrapText="1"/>
    </xf>
    <xf numFmtId="164" fontId="4" fillId="0" borderId="3" xfId="0" applyNumberFormat="1" applyFont="1" applyBorder="1" applyAlignment="1">
      <alignment horizontal="center" vertical="top" wrapText="1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workbookViewId="0">
      <selection activeCell="A13" sqref="A13"/>
    </sheetView>
  </sheetViews>
  <sheetFormatPr defaultRowHeight="14.4" x14ac:dyDescent="0.3"/>
  <cols>
    <col min="1" max="1" width="30.6640625" customWidth="1"/>
    <col min="2" max="2" width="8.6640625" customWidth="1"/>
    <col min="3" max="4" width="12.6640625" customWidth="1"/>
  </cols>
  <sheetData>
    <row r="1" spans="1:4" x14ac:dyDescent="0.3">
      <c r="A1" s="15"/>
      <c r="B1" s="15"/>
      <c r="C1" s="15"/>
      <c r="D1" s="15"/>
    </row>
    <row r="3" spans="1:4" ht="17.399999999999999" x14ac:dyDescent="0.3">
      <c r="A3" s="16" t="s">
        <v>26</v>
      </c>
      <c r="B3" s="16"/>
      <c r="C3" s="16"/>
      <c r="D3" s="16"/>
    </row>
    <row r="4" spans="1:4" x14ac:dyDescent="0.3">
      <c r="A4" s="1" t="s">
        <v>1</v>
      </c>
      <c r="B4" s="5"/>
      <c r="C4" s="5" t="s">
        <v>2</v>
      </c>
      <c r="D4" s="5" t="s">
        <v>3</v>
      </c>
    </row>
    <row r="5" spans="1:4" x14ac:dyDescent="0.3">
      <c r="A5" s="3" t="s">
        <v>27</v>
      </c>
      <c r="C5" s="6">
        <f>'Munkanem összesítő'!C4</f>
        <v>0</v>
      </c>
      <c r="D5" s="6">
        <f>'Munkanem összesítő'!D4</f>
        <v>0</v>
      </c>
    </row>
    <row r="6" spans="1:4" x14ac:dyDescent="0.3">
      <c r="A6" s="3" t="s">
        <v>28</v>
      </c>
      <c r="C6" s="17">
        <f>ROUND(C5+D5,0)</f>
        <v>0</v>
      </c>
      <c r="D6" s="17"/>
    </row>
    <row r="7" spans="1:4" x14ac:dyDescent="0.3">
      <c r="A7" s="3" t="s">
        <v>29</v>
      </c>
      <c r="B7" s="7">
        <v>0</v>
      </c>
      <c r="C7" s="17">
        <f>ROUND(C6*B7,0)</f>
        <v>0</v>
      </c>
      <c r="D7" s="17"/>
    </row>
    <row r="8" spans="1:4" x14ac:dyDescent="0.3">
      <c r="A8" s="8" t="s">
        <v>30</v>
      </c>
      <c r="B8" s="8"/>
      <c r="C8" s="18">
        <f>ROUND(C7+C6,0)</f>
        <v>0</v>
      </c>
      <c r="D8" s="18"/>
    </row>
  </sheetData>
  <mergeCells count="5">
    <mergeCell ref="A1:D1"/>
    <mergeCell ref="A3:D3"/>
    <mergeCell ref="C6:D6"/>
    <mergeCell ref="C7:D7"/>
    <mergeCell ref="C8:D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"/>
  <sheetViews>
    <sheetView workbookViewId="0">
      <selection activeCell="B18" sqref="B18"/>
    </sheetView>
  </sheetViews>
  <sheetFormatPr defaultRowHeight="14.4" x14ac:dyDescent="0.3"/>
  <cols>
    <col min="1" max="1" width="4.6640625" customWidth="1"/>
    <col min="2" max="2" width="30.6640625" customWidth="1"/>
    <col min="3" max="4" width="12.6640625" customWidth="1"/>
  </cols>
  <sheetData>
    <row r="1" spans="1:4" x14ac:dyDescent="0.3">
      <c r="A1" s="1" t="s">
        <v>0</v>
      </c>
      <c r="B1" s="1" t="s">
        <v>1</v>
      </c>
      <c r="C1" s="5" t="s">
        <v>2</v>
      </c>
      <c r="D1" s="5" t="s">
        <v>3</v>
      </c>
    </row>
    <row r="2" spans="1:4" ht="26.4" x14ac:dyDescent="0.3">
      <c r="A2" s="3" t="s">
        <v>4</v>
      </c>
      <c r="B2" s="3" t="s">
        <v>5</v>
      </c>
      <c r="C2" s="4">
        <f>'82.Épületgépészeti szerelvénye'!H11</f>
        <v>0</v>
      </c>
      <c r="D2" s="4">
        <f>'82.Épületgépészeti szerelvénye'!I11</f>
        <v>0</v>
      </c>
    </row>
    <row r="3" spans="1:4" x14ac:dyDescent="0.3">
      <c r="A3" s="3" t="s">
        <v>21</v>
      </c>
      <c r="B3" s="3" t="s">
        <v>22</v>
      </c>
      <c r="C3" s="4">
        <f>'84.Légkondicionáló berendezések'!H4</f>
        <v>0</v>
      </c>
      <c r="D3" s="4">
        <f>'84.Légkondicionáló berendezések'!I4</f>
        <v>0</v>
      </c>
    </row>
    <row r="4" spans="1:4" x14ac:dyDescent="0.3">
      <c r="A4" s="8"/>
      <c r="B4" s="8" t="s">
        <v>25</v>
      </c>
      <c r="C4" s="8">
        <f>ROUND(SUM(C2:C3),0)</f>
        <v>0</v>
      </c>
      <c r="D4" s="8">
        <f>ROUND(SUM(D2:D3),0)</f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"/>
  <sheetViews>
    <sheetView tabSelected="1" workbookViewId="0">
      <selection activeCell="D16" sqref="D15:D16"/>
    </sheetView>
  </sheetViews>
  <sheetFormatPr defaultRowHeight="14.4" x14ac:dyDescent="0.3"/>
  <cols>
    <col min="1" max="1" width="4.6640625" customWidth="1"/>
    <col min="2" max="2" width="20.6640625" customWidth="1"/>
    <col min="3" max="3" width="35.6640625" customWidth="1"/>
    <col min="4" max="4" width="7.6640625" customWidth="1"/>
    <col min="5" max="5" width="8.6640625" customWidth="1"/>
    <col min="6" max="9" width="12.6640625" customWidth="1"/>
    <col min="10" max="10" width="20.6640625" customWidth="1"/>
    <col min="11" max="11" width="12.6640625" customWidth="1"/>
    <col min="12" max="12" width="6.6640625" customWidth="1"/>
    <col min="13" max="14" width="8.6640625" customWidth="1"/>
  </cols>
  <sheetData>
    <row r="1" spans="1:14" ht="26.4" x14ac:dyDescent="0.3">
      <c r="A1" s="1" t="s">
        <v>0</v>
      </c>
      <c r="B1" s="1" t="s">
        <v>6</v>
      </c>
      <c r="C1" s="1" t="s">
        <v>7</v>
      </c>
      <c r="D1" s="5" t="s">
        <v>8</v>
      </c>
      <c r="E1" s="5" t="s">
        <v>9</v>
      </c>
      <c r="F1" s="5" t="s">
        <v>10</v>
      </c>
      <c r="G1" s="5" t="s">
        <v>11</v>
      </c>
      <c r="H1" s="5" t="s">
        <v>12</v>
      </c>
      <c r="I1" s="5" t="s">
        <v>13</v>
      </c>
      <c r="J1" s="9"/>
      <c r="K1" s="9"/>
      <c r="L1" s="9"/>
      <c r="M1" s="9"/>
      <c r="N1" s="9"/>
    </row>
    <row r="2" spans="1:14" ht="26.4" x14ac:dyDescent="0.3">
      <c r="A2" s="3">
        <v>1</v>
      </c>
      <c r="B2" s="2" t="s">
        <v>14</v>
      </c>
      <c r="C2" s="3" t="s">
        <v>44</v>
      </c>
      <c r="D2" s="2">
        <v>2</v>
      </c>
      <c r="E2" s="3" t="s">
        <v>15</v>
      </c>
      <c r="F2" s="4"/>
      <c r="G2" s="4"/>
      <c r="H2" s="6">
        <f t="shared" ref="H2:H10" si="0">ROUND(F2*D2,0)</f>
        <v>0</v>
      </c>
      <c r="I2" s="6">
        <f t="shared" ref="I2:I10" si="1">ROUND(G2*D2,0)</f>
        <v>0</v>
      </c>
      <c r="J2" s="10"/>
      <c r="K2" s="11"/>
      <c r="L2" s="3"/>
      <c r="M2" s="3"/>
      <c r="N2" s="3"/>
    </row>
    <row r="3" spans="1:14" ht="39.6" x14ac:dyDescent="0.3">
      <c r="A3" s="3">
        <v>2</v>
      </c>
      <c r="B3" s="2" t="s">
        <v>16</v>
      </c>
      <c r="C3" s="3" t="s">
        <v>36</v>
      </c>
      <c r="D3" s="2">
        <v>1</v>
      </c>
      <c r="E3" s="3" t="s">
        <v>15</v>
      </c>
      <c r="F3" s="4"/>
      <c r="G3" s="4"/>
      <c r="H3" s="6">
        <f t="shared" si="0"/>
        <v>0</v>
      </c>
      <c r="I3" s="6">
        <f t="shared" si="1"/>
        <v>0</v>
      </c>
      <c r="J3" s="10"/>
      <c r="K3" s="11"/>
      <c r="L3" s="3"/>
      <c r="M3" s="3"/>
      <c r="N3" s="3"/>
    </row>
    <row r="4" spans="1:14" ht="26.4" x14ac:dyDescent="0.3">
      <c r="A4" s="3">
        <v>3</v>
      </c>
      <c r="B4" s="14" t="s">
        <v>41</v>
      </c>
      <c r="C4" s="3" t="s">
        <v>45</v>
      </c>
      <c r="D4" s="14">
        <v>1</v>
      </c>
      <c r="E4" s="3" t="s">
        <v>15</v>
      </c>
      <c r="F4" s="4"/>
      <c r="G4" s="4"/>
      <c r="H4" s="6">
        <f t="shared" ref="H4" si="2">ROUND(F4*D4,0)</f>
        <v>0</v>
      </c>
      <c r="I4" s="6">
        <f t="shared" ref="I4" si="3">ROUND(G4*D4,0)</f>
        <v>0</v>
      </c>
      <c r="J4" s="10"/>
      <c r="K4" s="11"/>
      <c r="L4" s="3"/>
      <c r="M4" s="3"/>
      <c r="N4" s="3"/>
    </row>
    <row r="5" spans="1:14" x14ac:dyDescent="0.3">
      <c r="A5" s="3">
        <v>4</v>
      </c>
      <c r="B5" s="2" t="s">
        <v>17</v>
      </c>
      <c r="C5" s="3" t="s">
        <v>31</v>
      </c>
      <c r="D5" s="2">
        <v>1</v>
      </c>
      <c r="E5" s="3" t="s">
        <v>15</v>
      </c>
      <c r="F5" s="4"/>
      <c r="G5" s="4"/>
      <c r="H5" s="6">
        <f t="shared" si="0"/>
        <v>0</v>
      </c>
      <c r="I5" s="6">
        <f t="shared" si="1"/>
        <v>0</v>
      </c>
      <c r="J5" s="10"/>
      <c r="K5" s="11"/>
      <c r="L5" s="3"/>
      <c r="M5" s="3"/>
      <c r="N5" s="3"/>
    </row>
    <row r="6" spans="1:14" ht="26.4" x14ac:dyDescent="0.3">
      <c r="A6" s="3">
        <v>5</v>
      </c>
      <c r="B6" s="14" t="s">
        <v>42</v>
      </c>
      <c r="C6" s="3" t="s">
        <v>46</v>
      </c>
      <c r="D6" s="14">
        <v>6</v>
      </c>
      <c r="E6" s="3" t="s">
        <v>43</v>
      </c>
      <c r="F6" s="4"/>
      <c r="G6" s="4"/>
      <c r="H6" s="6">
        <f t="shared" ref="H6" si="4">ROUND(F6*D6,0)</f>
        <v>0</v>
      </c>
      <c r="I6" s="6">
        <f t="shared" ref="I6" si="5">ROUND(G6*D6,0)</f>
        <v>0</v>
      </c>
      <c r="J6" s="10"/>
      <c r="K6" s="11"/>
      <c r="L6" s="3"/>
      <c r="M6" s="3"/>
      <c r="N6" s="3"/>
    </row>
    <row r="7" spans="1:14" ht="26.4" x14ac:dyDescent="0.3">
      <c r="A7" s="3">
        <v>6</v>
      </c>
      <c r="B7" s="2" t="s">
        <v>18</v>
      </c>
      <c r="C7" s="3" t="s">
        <v>32</v>
      </c>
      <c r="D7" s="2">
        <v>6</v>
      </c>
      <c r="E7" s="3" t="s">
        <v>15</v>
      </c>
      <c r="F7" s="4"/>
      <c r="G7" s="4"/>
      <c r="H7" s="6">
        <f t="shared" si="0"/>
        <v>0</v>
      </c>
      <c r="I7" s="6">
        <f t="shared" si="1"/>
        <v>0</v>
      </c>
      <c r="J7" s="10"/>
      <c r="K7" s="11"/>
      <c r="L7" s="3"/>
      <c r="M7" s="3"/>
      <c r="N7" s="3"/>
    </row>
    <row r="8" spans="1:14" ht="26.4" x14ac:dyDescent="0.3">
      <c r="A8" s="3">
        <v>7</v>
      </c>
      <c r="B8" s="2" t="s">
        <v>19</v>
      </c>
      <c r="C8" s="3" t="s">
        <v>33</v>
      </c>
      <c r="D8" s="2">
        <v>6</v>
      </c>
      <c r="E8" s="3" t="s">
        <v>15</v>
      </c>
      <c r="F8" s="4"/>
      <c r="G8" s="4"/>
      <c r="H8" s="6">
        <f t="shared" si="0"/>
        <v>0</v>
      </c>
      <c r="I8" s="6">
        <f t="shared" si="1"/>
        <v>0</v>
      </c>
      <c r="J8" s="10"/>
      <c r="K8" s="11"/>
      <c r="L8" s="3"/>
      <c r="M8" s="3"/>
      <c r="N8" s="3"/>
    </row>
    <row r="9" spans="1:14" x14ac:dyDescent="0.3">
      <c r="A9" s="3">
        <v>8</v>
      </c>
      <c r="B9" s="2" t="s">
        <v>34</v>
      </c>
      <c r="C9" s="3" t="s">
        <v>35</v>
      </c>
      <c r="D9" s="2">
        <v>1</v>
      </c>
      <c r="E9" s="3" t="s">
        <v>15</v>
      </c>
      <c r="F9" s="4"/>
      <c r="G9" s="4"/>
      <c r="H9" s="6">
        <f t="shared" si="0"/>
        <v>0</v>
      </c>
      <c r="I9" s="6">
        <f t="shared" si="1"/>
        <v>0</v>
      </c>
      <c r="J9" s="10"/>
      <c r="K9" s="11"/>
      <c r="L9" s="3"/>
      <c r="M9" s="3"/>
      <c r="N9" s="3"/>
    </row>
    <row r="10" spans="1:14" ht="26.4" x14ac:dyDescent="0.3">
      <c r="A10" s="3">
        <v>9</v>
      </c>
      <c r="B10" s="13" t="s">
        <v>37</v>
      </c>
      <c r="C10" s="3" t="s">
        <v>38</v>
      </c>
      <c r="D10" s="13">
        <v>2</v>
      </c>
      <c r="E10" s="3" t="s">
        <v>15</v>
      </c>
      <c r="F10" s="4"/>
      <c r="G10" s="4"/>
      <c r="H10" s="6">
        <f t="shared" si="0"/>
        <v>0</v>
      </c>
      <c r="I10" s="6">
        <f t="shared" si="1"/>
        <v>0</v>
      </c>
      <c r="J10" s="10"/>
      <c r="K10" s="11"/>
      <c r="L10" s="3"/>
      <c r="M10" s="3"/>
      <c r="N10" s="3"/>
    </row>
    <row r="11" spans="1:14" x14ac:dyDescent="0.3">
      <c r="A11" s="8"/>
      <c r="B11" s="8"/>
      <c r="C11" s="8" t="s">
        <v>20</v>
      </c>
      <c r="D11" s="8"/>
      <c r="E11" s="8"/>
      <c r="F11" s="8"/>
      <c r="G11" s="8"/>
      <c r="H11" s="12">
        <f>ROUND(SUM(H2:H8),0)</f>
        <v>0</v>
      </c>
      <c r="I11" s="12">
        <f>ROUND(SUM(I2:I8),0)</f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"/>
  <sheetViews>
    <sheetView workbookViewId="0">
      <selection activeCell="C11" sqref="C11"/>
    </sheetView>
  </sheetViews>
  <sheetFormatPr defaultRowHeight="14.4" x14ac:dyDescent="0.3"/>
  <cols>
    <col min="1" max="1" width="4.6640625" customWidth="1"/>
    <col min="2" max="2" width="20.6640625" customWidth="1"/>
    <col min="3" max="3" width="35.6640625" customWidth="1"/>
    <col min="4" max="4" width="7.6640625" customWidth="1"/>
    <col min="5" max="5" width="8.6640625" customWidth="1"/>
    <col min="6" max="9" width="12.6640625" customWidth="1"/>
    <col min="10" max="10" width="20.6640625" customWidth="1"/>
    <col min="11" max="11" width="12.6640625" customWidth="1"/>
    <col min="12" max="12" width="6.6640625" customWidth="1"/>
    <col min="13" max="14" width="8.6640625" customWidth="1"/>
  </cols>
  <sheetData>
    <row r="1" spans="1:14" ht="26.4" x14ac:dyDescent="0.3">
      <c r="A1" s="1" t="s">
        <v>0</v>
      </c>
      <c r="B1" s="1" t="s">
        <v>6</v>
      </c>
      <c r="C1" s="1" t="s">
        <v>7</v>
      </c>
      <c r="D1" s="5" t="s">
        <v>8</v>
      </c>
      <c r="E1" s="5" t="s">
        <v>9</v>
      </c>
      <c r="F1" s="5" t="s">
        <v>10</v>
      </c>
      <c r="G1" s="5" t="s">
        <v>11</v>
      </c>
      <c r="H1" s="5" t="s">
        <v>12</v>
      </c>
      <c r="I1" s="5" t="s">
        <v>13</v>
      </c>
      <c r="J1" s="9"/>
      <c r="K1" s="9"/>
      <c r="L1" s="9"/>
      <c r="M1" s="9"/>
      <c r="N1" s="9"/>
    </row>
    <row r="2" spans="1:14" x14ac:dyDescent="0.3">
      <c r="A2" s="3">
        <v>1</v>
      </c>
      <c r="B2" s="2" t="s">
        <v>23</v>
      </c>
      <c r="C2" s="3" t="s">
        <v>39</v>
      </c>
      <c r="D2" s="2">
        <v>1</v>
      </c>
      <c r="E2" s="3" t="s">
        <v>15</v>
      </c>
      <c r="F2" s="4"/>
      <c r="G2" s="4"/>
      <c r="H2" s="6">
        <f>ROUND(F2*D2,0)</f>
        <v>0</v>
      </c>
      <c r="I2" s="6">
        <f>ROUND(G2*D2,0)</f>
        <v>0</v>
      </c>
      <c r="J2" s="10"/>
      <c r="K2" s="11"/>
      <c r="L2" s="3"/>
      <c r="M2" s="3"/>
      <c r="N2" s="3"/>
    </row>
    <row r="3" spans="1:14" ht="26.4" x14ac:dyDescent="0.3">
      <c r="A3" s="3">
        <v>2</v>
      </c>
      <c r="B3" s="2" t="s">
        <v>24</v>
      </c>
      <c r="C3" s="3" t="s">
        <v>40</v>
      </c>
      <c r="D3" s="2">
        <v>1</v>
      </c>
      <c r="E3" s="3" t="s">
        <v>15</v>
      </c>
      <c r="F3" s="4"/>
      <c r="G3" s="4"/>
      <c r="H3" s="6">
        <f>ROUND(F3*D3,0)</f>
        <v>0</v>
      </c>
      <c r="I3" s="6">
        <f>ROUND(G3*D3,0)</f>
        <v>0</v>
      </c>
      <c r="J3" s="10"/>
      <c r="K3" s="11"/>
      <c r="L3" s="3"/>
      <c r="M3" s="3"/>
      <c r="N3" s="3"/>
    </row>
    <row r="4" spans="1:14" x14ac:dyDescent="0.3">
      <c r="A4" s="8"/>
      <c r="B4" s="8"/>
      <c r="C4" s="8" t="s">
        <v>20</v>
      </c>
      <c r="D4" s="8"/>
      <c r="E4" s="8"/>
      <c r="F4" s="8"/>
      <c r="G4" s="8"/>
      <c r="H4" s="12">
        <f>ROUND(SUM(H2:H3),0)</f>
        <v>0</v>
      </c>
      <c r="I4" s="12">
        <f>ROUND(SUM(I2:I3),0)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4</vt:i4>
      </vt:variant>
    </vt:vector>
  </HeadingPairs>
  <TitlesOfParts>
    <vt:vector size="4" baseType="lpstr">
      <vt:lpstr>Főösszesítő</vt:lpstr>
      <vt:lpstr>Munkanem összesítő</vt:lpstr>
      <vt:lpstr>82.Épületgépészeti szerelvénye</vt:lpstr>
      <vt:lpstr>84.Légkondicionáló berendezések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Áok Orvosbiológia labor</dc:title>
  <dc:subject/>
  <dc:creator>Csányi Máté Bence</dc:creator>
  <cp:keywords/>
  <dc:description/>
  <cp:lastModifiedBy>Csányi Máté Bence</cp:lastModifiedBy>
  <dcterms:created xsi:type="dcterms:W3CDTF">2022-02-22T11:08:53Z</dcterms:created>
  <dcterms:modified xsi:type="dcterms:W3CDTF">2022-03-25T08:06:56Z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d">
    <vt:lpwstr>298613</vt:lpwstr>
  </property>
  <property fmtid="{D5CDD505-2E9C-101B-9397-08002B2CF9AE}" pid="3" name="title">
    <vt:lpwstr>Áok Orvosbiológia labor</vt:lpwstr>
  </property>
  <property fmtid="{D5CDD505-2E9C-101B-9397-08002B2CF9AE}" pid="4" name="lessonfee">
    <vt:i4>4165</vt:i4>
  </property>
  <property fmtid="{D5CDD505-2E9C-101B-9397-08002B2CF9AE}" pid="5" name="norm_type_id">
    <vt:lpwstr>2</vt:lpwstr>
  </property>
  <property fmtid="{D5CDD505-2E9C-101B-9397-08002B2CF9AE}" pid="6" name="tender_iow_id">
    <vt:lpwstr>12</vt:lpwstr>
  </property>
  <property fmtid="{D5CDD505-2E9C-101B-9397-08002B2CF9AE}" pid="7" name="created">
    <vt:lpwstr>2022-02-22 11:08:53</vt:lpwstr>
  </property>
  <property fmtid="{D5CDD505-2E9C-101B-9397-08002B2CF9AE}" pid="8" name="changed">
    <vt:lpwstr>2022-02-22 11:23:25</vt:lpwstr>
  </property>
  <property fmtid="{D5CDD505-2E9C-101B-9397-08002B2CF9AE}" pid="9" name="osum">
    <vt:i4>0</vt:i4>
  </property>
  <property fmtid="{D5CDD505-2E9C-101B-9397-08002B2CF9AE}" pid="10" name="priceversion">
    <vt:lpwstr>2022.01.01</vt:lpwstr>
  </property>
  <property fmtid="{D5CDD505-2E9C-101B-9397-08002B2CF9AE}" pid="11" name="currency">
    <vt:lpwstr>HUF</vt:lpwstr>
  </property>
</Properties>
</file>